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ptikai halozat\Ertekesites_2023 november\Testuleti eloterjesztes\"/>
    </mc:Choice>
  </mc:AlternateContent>
  <xr:revisionPtr revIDLastSave="0" documentId="13_ncr:1_{CB26AD57-6965-491C-8690-31A2618A5122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Szerződés 2. számú melléklet" sheetId="1" r:id="rId1"/>
    <sheet name="Szerződés 3. számú melléklet" sheetId="3" r:id="rId2"/>
  </sheets>
  <calcPr calcId="191029"/>
</workbook>
</file>

<file path=xl/calcChain.xml><?xml version="1.0" encoding="utf-8"?>
<calcChain xmlns="http://schemas.openxmlformats.org/spreadsheetml/2006/main">
  <c r="P18" i="1" l="1"/>
  <c r="Q18" i="1" s="1"/>
  <c r="M18" i="1"/>
  <c r="N18" i="1" s="1"/>
  <c r="K18" i="1"/>
  <c r="J18" i="1"/>
  <c r="G18" i="1"/>
  <c r="H18" i="1" s="1"/>
  <c r="E18" i="1"/>
  <c r="D18" i="1"/>
  <c r="B18" i="1"/>
  <c r="M6" i="3"/>
  <c r="M7" i="3"/>
  <c r="M8" i="3"/>
  <c r="M9" i="3"/>
  <c r="M10" i="3"/>
  <c r="M11" i="3"/>
  <c r="M12" i="3"/>
  <c r="M13" i="3"/>
  <c r="M14" i="3"/>
  <c r="M15" i="3"/>
  <c r="M16" i="3"/>
  <c r="M17" i="3"/>
  <c r="J6" i="3"/>
  <c r="J7" i="3"/>
  <c r="J8" i="3"/>
  <c r="J9" i="3"/>
  <c r="J10" i="3"/>
  <c r="J11" i="3"/>
  <c r="J12" i="3"/>
  <c r="J13" i="3"/>
  <c r="J14" i="3"/>
  <c r="J15" i="3"/>
  <c r="J16" i="3"/>
  <c r="J17" i="3"/>
  <c r="M5" i="3"/>
  <c r="J5" i="3"/>
  <c r="G6" i="3"/>
  <c r="G7" i="3"/>
  <c r="G8" i="3"/>
  <c r="G9" i="3"/>
  <c r="G10" i="3"/>
  <c r="G11" i="3"/>
  <c r="G12" i="3"/>
  <c r="G13" i="3"/>
  <c r="G14" i="3"/>
  <c r="G15" i="3"/>
  <c r="G16" i="3"/>
  <c r="G17" i="3"/>
  <c r="G5" i="3"/>
  <c r="D6" i="3"/>
  <c r="D7" i="3"/>
  <c r="D8" i="3"/>
  <c r="D9" i="3"/>
  <c r="D10" i="3"/>
  <c r="D11" i="3"/>
  <c r="D12" i="3"/>
  <c r="D13" i="3"/>
  <c r="D14" i="3"/>
  <c r="D15" i="3"/>
  <c r="D16" i="3"/>
  <c r="D17" i="3"/>
  <c r="D5" i="3"/>
  <c r="N18" i="3" l="1"/>
  <c r="O18" i="3" s="1"/>
  <c r="K18" i="3"/>
  <c r="L18" i="3" s="1"/>
  <c r="H18" i="3"/>
  <c r="I18" i="3" s="1"/>
  <c r="E18" i="3"/>
  <c r="F18" i="3" s="1"/>
  <c r="C18" i="3"/>
  <c r="K17" i="3"/>
  <c r="L17" i="3" s="1"/>
  <c r="H17" i="3"/>
  <c r="I17" i="3" s="1"/>
  <c r="N16" i="3"/>
  <c r="O16" i="3" s="1"/>
  <c r="K16" i="3"/>
  <c r="L16" i="3" s="1"/>
  <c r="H16" i="3"/>
  <c r="N15" i="3"/>
  <c r="O15" i="3" s="1"/>
  <c r="K15" i="3"/>
  <c r="E15" i="3"/>
  <c r="F15" i="3" s="1"/>
  <c r="N14" i="3"/>
  <c r="H14" i="3"/>
  <c r="I14" i="3" s="1"/>
  <c r="E14" i="3"/>
  <c r="F14" i="3" s="1"/>
  <c r="K13" i="3"/>
  <c r="L13" i="3" s="1"/>
  <c r="H13" i="3"/>
  <c r="I13" i="3" s="1"/>
  <c r="N12" i="3"/>
  <c r="O12" i="3" s="1"/>
  <c r="K12" i="3"/>
  <c r="L12" i="3" s="1"/>
  <c r="H12" i="3"/>
  <c r="N11" i="3"/>
  <c r="O11" i="3" s="1"/>
  <c r="K11" i="3"/>
  <c r="E11" i="3"/>
  <c r="F11" i="3" s="1"/>
  <c r="N10" i="3"/>
  <c r="H10" i="3"/>
  <c r="I10" i="3" s="1"/>
  <c r="E10" i="3"/>
  <c r="F10" i="3" s="1"/>
  <c r="K9" i="3"/>
  <c r="L9" i="3" s="1"/>
  <c r="H9" i="3"/>
  <c r="I9" i="3" s="1"/>
  <c r="N8" i="3"/>
  <c r="O8" i="3" s="1"/>
  <c r="K8" i="3"/>
  <c r="L8" i="3" s="1"/>
  <c r="H8" i="3"/>
  <c r="N7" i="3"/>
  <c r="O7" i="3" s="1"/>
  <c r="K7" i="3"/>
  <c r="E7" i="3"/>
  <c r="F7" i="3" s="1"/>
  <c r="N6" i="3"/>
  <c r="H6" i="3"/>
  <c r="I6" i="3" s="1"/>
  <c r="E6" i="3"/>
  <c r="F6" i="3" s="1"/>
  <c r="K5" i="3"/>
  <c r="L5" i="3" s="1"/>
  <c r="H5" i="3"/>
  <c r="I5" i="3" s="1"/>
  <c r="L7" i="3" l="1"/>
  <c r="I8" i="3"/>
  <c r="L11" i="3"/>
  <c r="I12" i="3"/>
  <c r="L15" i="3"/>
  <c r="I16" i="3"/>
  <c r="E5" i="3"/>
  <c r="F5" i="3" s="1"/>
  <c r="E9" i="3"/>
  <c r="F9" i="3" s="1"/>
  <c r="E13" i="3"/>
  <c r="F13" i="3" s="1"/>
  <c r="E17" i="3"/>
  <c r="F17" i="3" s="1"/>
  <c r="O6" i="3"/>
  <c r="O10" i="3"/>
  <c r="O14" i="3"/>
  <c r="N5" i="3"/>
  <c r="O5" i="3" s="1"/>
  <c r="K6" i="3"/>
  <c r="L6" i="3" s="1"/>
  <c r="H7" i="3"/>
  <c r="I7" i="3" s="1"/>
  <c r="E8" i="3"/>
  <c r="F8" i="3" s="1"/>
  <c r="N9" i="3"/>
  <c r="O9" i="3" s="1"/>
  <c r="K10" i="3"/>
  <c r="L10" i="3" s="1"/>
  <c r="H11" i="3"/>
  <c r="I11" i="3" s="1"/>
  <c r="E12" i="3"/>
  <c r="F12" i="3" s="1"/>
  <c r="N13" i="3"/>
  <c r="O13" i="3" s="1"/>
  <c r="K14" i="3"/>
  <c r="L14" i="3" s="1"/>
  <c r="H15" i="3"/>
  <c r="I15" i="3" s="1"/>
  <c r="E16" i="3"/>
  <c r="F16" i="3" s="1"/>
  <c r="N17" i="3"/>
  <c r="O17" i="3" s="1"/>
  <c r="M6" i="1"/>
  <c r="L6" i="1"/>
  <c r="N6" i="1"/>
  <c r="G5" i="1"/>
  <c r="F5" i="1"/>
  <c r="H5" i="1"/>
  <c r="Q9" i="1"/>
  <c r="O9" i="1"/>
  <c r="P9" i="1"/>
  <c r="J10" i="1"/>
  <c r="I10" i="1"/>
  <c r="K10" i="1"/>
  <c r="P8" i="1"/>
  <c r="O8" i="1"/>
  <c r="Q8" i="1"/>
  <c r="M7" i="1"/>
  <c r="L7" i="1"/>
  <c r="N7" i="1"/>
  <c r="G12" i="1"/>
  <c r="F12" i="1"/>
  <c r="H12" i="1"/>
  <c r="K5" i="1"/>
  <c r="I5" i="1"/>
  <c r="J5" i="1"/>
  <c r="G8" i="1"/>
  <c r="F8" i="1"/>
  <c r="H8" i="1"/>
  <c r="G14" i="1"/>
  <c r="F14" i="1"/>
  <c r="H14" i="1"/>
  <c r="G11" i="1"/>
  <c r="F11" i="1"/>
  <c r="H11" i="1"/>
  <c r="H13" i="1"/>
  <c r="F13" i="1"/>
  <c r="G13" i="1"/>
  <c r="P13" i="1"/>
  <c r="O13" i="1"/>
  <c r="Q13" i="1"/>
  <c r="N5" i="1"/>
  <c r="L5" i="1"/>
  <c r="M5" i="1"/>
  <c r="J9" i="1"/>
  <c r="I9" i="1"/>
  <c r="K9" i="1"/>
  <c r="Q6" i="1"/>
  <c r="O6" i="1"/>
  <c r="P6" i="1"/>
  <c r="N8" i="1"/>
  <c r="L8" i="1"/>
  <c r="M8" i="1"/>
  <c r="G15" i="1"/>
  <c r="F15" i="1"/>
  <c r="H15" i="1"/>
  <c r="N10" i="1"/>
  <c r="L10" i="1"/>
  <c r="M10" i="1"/>
  <c r="Q5" i="1"/>
  <c r="O5" i="1"/>
  <c r="P5" i="1"/>
  <c r="H6" i="1"/>
  <c r="F6" i="1"/>
  <c r="G6" i="1"/>
  <c r="M13" i="1"/>
  <c r="L13" i="1"/>
  <c r="N13" i="1"/>
  <c r="M9" i="1"/>
  <c r="L9" i="1"/>
  <c r="N9" i="1"/>
  <c r="Q15" i="1"/>
  <c r="O15" i="1"/>
  <c r="P15" i="1"/>
  <c r="K8" i="1"/>
  <c r="I8" i="1"/>
  <c r="J8" i="1"/>
  <c r="H17" i="1"/>
  <c r="F17" i="1"/>
  <c r="G17" i="1"/>
  <c r="Q11" i="1"/>
  <c r="O11" i="1"/>
  <c r="P11" i="1"/>
  <c r="N15" i="1"/>
  <c r="L15" i="1"/>
  <c r="M15" i="1"/>
  <c r="J14" i="1"/>
  <c r="I14" i="1"/>
  <c r="K14" i="1"/>
  <c r="E13" i="1"/>
  <c r="D13" i="1"/>
  <c r="E9" i="1"/>
  <c r="D9" i="1"/>
  <c r="G9" i="1"/>
  <c r="C9" i="1"/>
  <c r="F9" i="1"/>
  <c r="H9" i="1"/>
  <c r="J16" i="1"/>
  <c r="I16" i="1"/>
  <c r="K16" i="1"/>
  <c r="D16" i="1"/>
  <c r="E16" i="1"/>
  <c r="E17" i="1"/>
  <c r="D17" i="1"/>
  <c r="Q10" i="1"/>
  <c r="O10" i="1"/>
  <c r="P10" i="1"/>
  <c r="J17" i="1"/>
  <c r="I17" i="1"/>
  <c r="K17" i="1"/>
  <c r="E7" i="1"/>
  <c r="D7" i="1"/>
  <c r="H16" i="1"/>
  <c r="F16" i="1"/>
  <c r="G16" i="1"/>
  <c r="E12" i="1"/>
  <c r="D12" i="1"/>
  <c r="J11" i="1"/>
  <c r="I11" i="1"/>
  <c r="K11" i="1"/>
  <c r="M11" i="1"/>
  <c r="L11" i="1"/>
  <c r="N11" i="1"/>
  <c r="Q16" i="1"/>
  <c r="O16" i="1"/>
  <c r="P16" i="1"/>
  <c r="D14" i="1"/>
  <c r="E14" i="1"/>
  <c r="Q14" i="1"/>
  <c r="O14" i="1"/>
  <c r="P14" i="1"/>
  <c r="D11" i="1"/>
  <c r="C11" i="1"/>
  <c r="E11" i="1"/>
  <c r="P7" i="1"/>
  <c r="O7" i="1"/>
  <c r="Q7" i="1"/>
  <c r="P17" i="1"/>
  <c r="O17" i="1"/>
  <c r="Q17" i="1"/>
  <c r="E10" i="1"/>
  <c r="D10" i="1"/>
  <c r="J6" i="1"/>
  <c r="I6" i="1"/>
  <c r="K6" i="1"/>
  <c r="K13" i="1"/>
  <c r="C13" i="1"/>
  <c r="I13" i="1"/>
  <c r="J13" i="1"/>
  <c r="D5" i="1"/>
  <c r="C5" i="1"/>
  <c r="E5" i="1"/>
  <c r="J7" i="1"/>
  <c r="I7" i="1"/>
  <c r="K7" i="1"/>
  <c r="J12" i="1"/>
  <c r="I12" i="1"/>
  <c r="K12" i="1"/>
  <c r="N14" i="1"/>
  <c r="C14" i="1"/>
  <c r="L14" i="1"/>
  <c r="M14" i="1"/>
  <c r="J15" i="1"/>
  <c r="I15" i="1"/>
  <c r="K15" i="1"/>
  <c r="D6" i="1"/>
  <c r="C6" i="1"/>
  <c r="E6" i="1"/>
  <c r="N12" i="1"/>
  <c r="L12" i="1"/>
  <c r="M12" i="1"/>
  <c r="N16" i="1"/>
  <c r="C16" i="1"/>
  <c r="L16" i="1"/>
  <c r="M16" i="1"/>
  <c r="E8" i="1"/>
  <c r="C8" i="1"/>
  <c r="D8" i="1"/>
  <c r="G7" i="1"/>
  <c r="C7" i="1"/>
  <c r="F7" i="1"/>
  <c r="H7" i="1"/>
  <c r="Q12" i="1"/>
  <c r="C12" i="1"/>
  <c r="O12" i="1"/>
  <c r="P12" i="1"/>
  <c r="E15" i="1"/>
  <c r="C15" i="1"/>
  <c r="D15" i="1"/>
  <c r="M17" i="1"/>
  <c r="C17" i="1"/>
  <c r="L17" i="1"/>
  <c r="N17" i="1"/>
  <c r="H10" i="1"/>
  <c r="C10" i="1"/>
  <c r="F10" i="1"/>
  <c r="G10" i="1"/>
</calcChain>
</file>

<file path=xl/sharedStrings.xml><?xml version="1.0" encoding="utf-8"?>
<sst xmlns="http://schemas.openxmlformats.org/spreadsheetml/2006/main" count="68" uniqueCount="29">
  <si>
    <t>Csanytelek</t>
  </si>
  <si>
    <t>Csongrád</t>
  </si>
  <si>
    <t>Felgyő</t>
  </si>
  <si>
    <t>Tömökény</t>
  </si>
  <si>
    <t>Árpádhalom</t>
  </si>
  <si>
    <t>Derekegyház</t>
  </si>
  <si>
    <t>Eperjes</t>
  </si>
  <si>
    <t>Fábiánsebestyén</t>
  </si>
  <si>
    <t>Nagymágocs</t>
  </si>
  <si>
    <t>Nagytőke</t>
  </si>
  <si>
    <t>Szegvár</t>
  </si>
  <si>
    <t>Mindszent</t>
  </si>
  <si>
    <t>Szentes</t>
  </si>
  <si>
    <t>áfa</t>
  </si>
  <si>
    <t>Bruttó</t>
  </si>
  <si>
    <t>nettó</t>
  </si>
  <si>
    <t>%-os megosztás</t>
  </si>
  <si>
    <t>Település</t>
  </si>
  <si>
    <t>Vételár összege</t>
  </si>
  <si>
    <t>Vételár 1. részlete 2024. május 31-ig</t>
  </si>
  <si>
    <t>Bérleti díj havi részlete 2024. május 31-ig</t>
  </si>
  <si>
    <t>2. számú melléklet: Kistérségi szélessávú internet hálózat vételár megosztása tulajdonosok között</t>
  </si>
  <si>
    <t>3. számú melléklet: Kistérségi szélessávú internet hálózat bérleti díj megosztása tulajdonosok között</t>
  </si>
  <si>
    <t>Vételár 2. részlete 2025. március 31-ig</t>
  </si>
  <si>
    <t>Vételár 3. részlete 2026. március 31-ig</t>
  </si>
  <si>
    <t>Vételár 4. részlete 2027. március 31-ig</t>
  </si>
  <si>
    <t>Bérleti díj havi részlete 2025. március 31-ig</t>
  </si>
  <si>
    <t>Bérleti díj havi részlete 2026. március 31-ig</t>
  </si>
  <si>
    <t>Bérleti díj havi részlete 2027. március 31-ig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</si>
</sst>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7" xfId="0" applyFont="1" applyBorder="1"/>
    <xf numFmtId="0" fontId="0" fillId="0" borderId="7" xfId="0" applyBorder="1"/>
    <xf numFmtId="3" fontId="0" fillId="0" borderId="7" xfId="0" applyNumberFormat="1" applyBorder="1"/>
    <xf numFmtId="0" fontId="1" fillId="0" borderId="5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"/>
  <sheetViews>
    <sheetView tabSelected="1" workbookViewId="0">
      <selection activeCell="F4" sqref="F4"/>
    </sheetView>
  </sheetViews>
  <sheetFormatPr defaultRowHeight="15" x14ac:dyDescent="0.25"/>
  <cols>
    <col min="1" max="1" width="16.140625" bestFit="1" customWidth="1"/>
    <col min="2" max="2" width="10.28515625" style="1" customWidth="1"/>
    <col min="3" max="3" width="10.85546875" bestFit="1" customWidth="1"/>
    <col min="4" max="4" width="9.85546875" bestFit="1" customWidth="1"/>
    <col min="5" max="5" width="10.85546875" bestFit="1" customWidth="1"/>
    <col min="6" max="9" width="9.85546875" bestFit="1" customWidth="1"/>
    <col min="10" max="10" width="8.85546875" bestFit="1" customWidth="1"/>
    <col min="11" max="12" width="9.85546875" bestFit="1" customWidth="1"/>
    <col min="14" max="15" width="9.85546875" bestFit="1" customWidth="1"/>
    <col min="17" max="17" width="9.85546875" bestFit="1" customWidth="1"/>
  </cols>
  <sheetData>
    <row r="1" spans="1:17" x14ac:dyDescent="0.25">
      <c r="A1" s="12" t="s">
        <v>21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ht="15.75" thickBot="1" x14ac:dyDescent="0.3">
      <c r="B2"/>
    </row>
    <row r="3" spans="1:17" ht="30" customHeight="1" x14ac:dyDescent="0.25">
      <c r="A3" s="13" t="s">
        <v>17</v>
      </c>
      <c r="B3" s="15" t="s">
        <v>16</v>
      </c>
      <c r="C3" s="15" t="s">
        <v>18</v>
      </c>
      <c r="D3" s="15"/>
      <c r="E3" s="15"/>
      <c r="F3" s="15" t="s">
        <v>19</v>
      </c>
      <c r="G3" s="15"/>
      <c r="H3" s="15"/>
      <c r="I3" s="15" t="s">
        <v>23</v>
      </c>
      <c r="J3" s="15"/>
      <c r="K3" s="15"/>
      <c r="L3" s="15" t="s">
        <v>24</v>
      </c>
      <c r="M3" s="15"/>
      <c r="N3" s="15"/>
      <c r="O3" s="17" t="s">
        <v>25</v>
      </c>
      <c r="P3" s="18"/>
      <c r="Q3" s="19"/>
    </row>
    <row r="4" spans="1:17" ht="15.75" thickBot="1" x14ac:dyDescent="0.3">
      <c r="A4" s="14"/>
      <c r="B4" s="16"/>
      <c r="C4" s="10" t="s">
        <v>15</v>
      </c>
      <c r="D4" s="10" t="s">
        <v>13</v>
      </c>
      <c r="E4" s="10" t="s">
        <v>14</v>
      </c>
      <c r="F4" s="10" t="s">
        <v>15</v>
      </c>
      <c r="G4" s="10" t="s">
        <v>13</v>
      </c>
      <c r="H4" s="10" t="s">
        <v>14</v>
      </c>
      <c r="I4" s="10" t="s">
        <v>15</v>
      </c>
      <c r="J4" s="10" t="s">
        <v>13</v>
      </c>
      <c r="K4" s="10" t="s">
        <v>14</v>
      </c>
      <c r="L4" s="10" t="s">
        <v>15</v>
      </c>
      <c r="M4" s="10" t="s">
        <v>13</v>
      </c>
      <c r="N4" s="10" t="s">
        <v>14</v>
      </c>
      <c r="O4" s="10" t="s">
        <v>15</v>
      </c>
      <c r="P4" s="10" t="s">
        <v>13</v>
      </c>
      <c r="Q4" s="10" t="s">
        <v>14</v>
      </c>
    </row>
    <row r="5" spans="1:17" x14ac:dyDescent="0.25">
      <c r="A5" s="7" t="s">
        <v>1</v>
      </c>
      <c r="B5" s="8">
        <v>13.36</v>
      </c>
      <c r="C5" s="9">
        <f ca="1">(C$18*$C5)/100</f>
        <v>23380000</v>
      </c>
      <c r="D5" s="9">
        <f ca="1">(C5*0.27)</f>
        <v>6312600</v>
      </c>
      <c r="E5" s="9">
        <f ca="1">SUM(C5:D5)</f>
        <v>29692600</v>
      </c>
      <c r="F5" s="9">
        <f ca="1">(F$18*$C5)/100</f>
        <v>8684267.1999999993</v>
      </c>
      <c r="G5" s="9">
        <f ca="1">(F5*0.27)</f>
        <v>2344752.1439999999</v>
      </c>
      <c r="H5" s="9">
        <f ca="1">SUM(F5:G5)</f>
        <v>11029019.343999999</v>
      </c>
      <c r="I5" s="9">
        <f ca="1">(I$18*$C5)/100</f>
        <v>4898577.5999999996</v>
      </c>
      <c r="J5" s="9">
        <f ca="1">(I5*0.27)</f>
        <v>1322615.952</v>
      </c>
      <c r="K5" s="9">
        <f ca="1">SUM(I5:J5)</f>
        <v>6221193.5519999992</v>
      </c>
      <c r="L5" s="9">
        <f ca="1">(L$18*$C5)/100</f>
        <v>4898577.5999999996</v>
      </c>
      <c r="M5" s="9">
        <f ca="1">(L5*0.27)</f>
        <v>1322615.952</v>
      </c>
      <c r="N5" s="9">
        <f ca="1">SUM(L5:M5)</f>
        <v>6221193.5519999992</v>
      </c>
      <c r="O5" s="9">
        <f ca="1">(O$18*$C5)/100</f>
        <v>4898577.5999999996</v>
      </c>
      <c r="P5" s="9">
        <f ca="1">(O5*0.27)</f>
        <v>1322615.952</v>
      </c>
      <c r="Q5" s="9">
        <f ca="1">SUM(O5:P5)</f>
        <v>6221193.5519999992</v>
      </c>
    </row>
    <row r="6" spans="1:17" x14ac:dyDescent="0.25">
      <c r="A6" s="4" t="s">
        <v>0</v>
      </c>
      <c r="B6" s="2">
        <v>3.38</v>
      </c>
      <c r="C6" s="9">
        <f t="shared" ref="C6:C17" ca="1" si="0">(C$18*$C6)/100</f>
        <v>5915000</v>
      </c>
      <c r="D6" s="5">
        <f t="shared" ref="D6:D17" ca="1" si="1">(C6*0.27)</f>
        <v>1597050</v>
      </c>
      <c r="E6" s="5">
        <f t="shared" ref="E6:E17" ca="1" si="2">SUM(C6:D6)</f>
        <v>7512050</v>
      </c>
      <c r="F6" s="9">
        <f t="shared" ref="F6:F17" ca="1" si="3">(F$18*$C6)/100</f>
        <v>2197067.6</v>
      </c>
      <c r="G6" s="5">
        <f t="shared" ref="G6:G17" ca="1" si="4">(F6*0.27)</f>
        <v>593208.25200000009</v>
      </c>
      <c r="H6" s="5">
        <f t="shared" ref="H6:H17" ca="1" si="5">SUM(F6:G6)</f>
        <v>2790275.852</v>
      </c>
      <c r="I6" s="9">
        <f t="shared" ref="I6:I17" ca="1" si="6">(I$18*$C6)/100</f>
        <v>1239310.8</v>
      </c>
      <c r="J6" s="5">
        <f t="shared" ref="J6:J17" ca="1" si="7">(I6*0.27)</f>
        <v>334613.91600000003</v>
      </c>
      <c r="K6" s="5">
        <f t="shared" ref="K6:K17" ca="1" si="8">SUM(I6:J6)</f>
        <v>1573924.716</v>
      </c>
      <c r="L6" s="9">
        <f t="shared" ref="L6:L17" ca="1" si="9">(L$18*$C6)/100</f>
        <v>1239310.8</v>
      </c>
      <c r="M6" s="5">
        <f t="shared" ref="M6:M17" ca="1" si="10">(L6*0.27)</f>
        <v>334613.91600000003</v>
      </c>
      <c r="N6" s="5">
        <f t="shared" ref="N6:N17" ca="1" si="11">SUM(L6:M6)</f>
        <v>1573924.716</v>
      </c>
      <c r="O6" s="9">
        <f t="shared" ref="O6:O17" ca="1" si="12">(O$18*$C6)/100</f>
        <v>1239310.8</v>
      </c>
      <c r="P6" s="5">
        <f t="shared" ref="P6:P17" ca="1" si="13">(O6*0.27)</f>
        <v>334613.91600000003</v>
      </c>
      <c r="Q6" s="5">
        <f t="shared" ref="Q6:Q17" ca="1" si="14">SUM(O6:P6)</f>
        <v>1573924.716</v>
      </c>
    </row>
    <row r="7" spans="1:17" x14ac:dyDescent="0.25">
      <c r="A7" s="4" t="s">
        <v>2</v>
      </c>
      <c r="B7" s="2">
        <v>6.8</v>
      </c>
      <c r="C7" s="9">
        <f t="shared" ca="1" si="0"/>
        <v>11900000</v>
      </c>
      <c r="D7" s="5">
        <f t="shared" ca="1" si="1"/>
        <v>3213000</v>
      </c>
      <c r="E7" s="5">
        <f t="shared" ca="1" si="2"/>
        <v>15113000</v>
      </c>
      <c r="F7" s="9">
        <f t="shared" ca="1" si="3"/>
        <v>4420136</v>
      </c>
      <c r="G7" s="5">
        <f t="shared" ca="1" si="4"/>
        <v>1193436.72</v>
      </c>
      <c r="H7" s="5">
        <f t="shared" ca="1" si="5"/>
        <v>5613572.7199999997</v>
      </c>
      <c r="I7" s="9">
        <f t="shared" ca="1" si="6"/>
        <v>2493288</v>
      </c>
      <c r="J7" s="5">
        <f t="shared" ca="1" si="7"/>
        <v>673187.76</v>
      </c>
      <c r="K7" s="5">
        <f t="shared" ca="1" si="8"/>
        <v>3166475.76</v>
      </c>
      <c r="L7" s="9">
        <f t="shared" ca="1" si="9"/>
        <v>2493288</v>
      </c>
      <c r="M7" s="5">
        <f t="shared" ca="1" si="10"/>
        <v>673187.76</v>
      </c>
      <c r="N7" s="5">
        <f t="shared" ca="1" si="11"/>
        <v>3166475.76</v>
      </c>
      <c r="O7" s="9">
        <f t="shared" ca="1" si="12"/>
        <v>2493288</v>
      </c>
      <c r="P7" s="5">
        <f t="shared" ca="1" si="13"/>
        <v>673187.76</v>
      </c>
      <c r="Q7" s="5">
        <f t="shared" ca="1" si="14"/>
        <v>3166475.76</v>
      </c>
    </row>
    <row r="8" spans="1:17" x14ac:dyDescent="0.25">
      <c r="A8" s="4" t="s">
        <v>3</v>
      </c>
      <c r="B8" s="2">
        <v>3.37</v>
      </c>
      <c r="C8" s="9">
        <f t="shared" ca="1" si="0"/>
        <v>5897500</v>
      </c>
      <c r="D8" s="5">
        <f t="shared" ca="1" si="1"/>
        <v>1592325</v>
      </c>
      <c r="E8" s="5">
        <f t="shared" ca="1" si="2"/>
        <v>7489825</v>
      </c>
      <c r="F8" s="9">
        <f t="shared" ca="1" si="3"/>
        <v>2190567.4</v>
      </c>
      <c r="G8" s="5">
        <f t="shared" ca="1" si="4"/>
        <v>591453.19799999997</v>
      </c>
      <c r="H8" s="5">
        <f t="shared" ca="1" si="5"/>
        <v>2782020.5979999998</v>
      </c>
      <c r="I8" s="9">
        <f t="shared" ca="1" si="6"/>
        <v>1235644.2</v>
      </c>
      <c r="J8" s="5">
        <f t="shared" ca="1" si="7"/>
        <v>333623.93400000001</v>
      </c>
      <c r="K8" s="5">
        <f t="shared" ca="1" si="8"/>
        <v>1569268.1340000001</v>
      </c>
      <c r="L8" s="9">
        <f t="shared" ca="1" si="9"/>
        <v>1235644.2</v>
      </c>
      <c r="M8" s="5">
        <f t="shared" ca="1" si="10"/>
        <v>333623.93400000001</v>
      </c>
      <c r="N8" s="5">
        <f t="shared" ca="1" si="11"/>
        <v>1569268.1340000001</v>
      </c>
      <c r="O8" s="9">
        <f t="shared" ca="1" si="12"/>
        <v>1235644.2</v>
      </c>
      <c r="P8" s="5">
        <f t="shared" ca="1" si="13"/>
        <v>333623.93400000001</v>
      </c>
      <c r="Q8" s="5">
        <f t="shared" ca="1" si="14"/>
        <v>1569268.1340000001</v>
      </c>
    </row>
    <row r="9" spans="1:17" x14ac:dyDescent="0.25">
      <c r="A9" s="4" t="s">
        <v>12</v>
      </c>
      <c r="B9" s="2">
        <v>27.6</v>
      </c>
      <c r="C9" s="9">
        <f t="shared" ca="1" si="0"/>
        <v>48300000</v>
      </c>
      <c r="D9" s="5">
        <f t="shared" ca="1" si="1"/>
        <v>13041000</v>
      </c>
      <c r="E9" s="5">
        <f t="shared" ca="1" si="2"/>
        <v>61341000</v>
      </c>
      <c r="F9" s="9">
        <f t="shared" ca="1" si="3"/>
        <v>17940552</v>
      </c>
      <c r="G9" s="5">
        <f t="shared" ca="1" si="4"/>
        <v>4843949.04</v>
      </c>
      <c r="H9" s="5">
        <f t="shared" ca="1" si="5"/>
        <v>22784501.039999999</v>
      </c>
      <c r="I9" s="9">
        <f t="shared" ca="1" si="6"/>
        <v>10119816</v>
      </c>
      <c r="J9" s="5">
        <f t="shared" ca="1" si="7"/>
        <v>2732350.3200000003</v>
      </c>
      <c r="K9" s="5">
        <f t="shared" ca="1" si="8"/>
        <v>12852166.32</v>
      </c>
      <c r="L9" s="9">
        <f t="shared" ca="1" si="9"/>
        <v>10119816</v>
      </c>
      <c r="M9" s="5">
        <f t="shared" ca="1" si="10"/>
        <v>2732350.3200000003</v>
      </c>
      <c r="N9" s="5">
        <f t="shared" ca="1" si="11"/>
        <v>12852166.32</v>
      </c>
      <c r="O9" s="9">
        <f t="shared" ca="1" si="12"/>
        <v>10119816</v>
      </c>
      <c r="P9" s="5">
        <f t="shared" ca="1" si="13"/>
        <v>2732350.3200000003</v>
      </c>
      <c r="Q9" s="5">
        <f t="shared" ca="1" si="14"/>
        <v>12852166.32</v>
      </c>
    </row>
    <row r="10" spans="1:17" x14ac:dyDescent="0.25">
      <c r="A10" s="4" t="s">
        <v>4</v>
      </c>
      <c r="B10" s="2">
        <v>2.96</v>
      </c>
      <c r="C10" s="9">
        <f t="shared" ca="1" si="0"/>
        <v>5180000</v>
      </c>
      <c r="D10" s="5">
        <f t="shared" ca="1" si="1"/>
        <v>1398600</v>
      </c>
      <c r="E10" s="5">
        <f t="shared" ca="1" si="2"/>
        <v>6578600</v>
      </c>
      <c r="F10" s="9">
        <f t="shared" ca="1" si="3"/>
        <v>1924059.2</v>
      </c>
      <c r="G10" s="5">
        <f t="shared" ca="1" si="4"/>
        <v>519495.984</v>
      </c>
      <c r="H10" s="5">
        <f t="shared" ca="1" si="5"/>
        <v>2443555.1839999999</v>
      </c>
      <c r="I10" s="9">
        <f t="shared" ca="1" si="6"/>
        <v>1085313.6000000001</v>
      </c>
      <c r="J10" s="5">
        <f t="shared" ca="1" si="7"/>
        <v>293034.67200000002</v>
      </c>
      <c r="K10" s="5">
        <f t="shared" ca="1" si="8"/>
        <v>1378348.2720000001</v>
      </c>
      <c r="L10" s="9">
        <f t="shared" ca="1" si="9"/>
        <v>1085313.6000000001</v>
      </c>
      <c r="M10" s="5">
        <f t="shared" ca="1" si="10"/>
        <v>293034.67200000002</v>
      </c>
      <c r="N10" s="5">
        <f t="shared" ca="1" si="11"/>
        <v>1378348.2720000001</v>
      </c>
      <c r="O10" s="9">
        <f t="shared" ca="1" si="12"/>
        <v>1085313.6000000001</v>
      </c>
      <c r="P10" s="5">
        <f t="shared" ca="1" si="13"/>
        <v>293034.67200000002</v>
      </c>
      <c r="Q10" s="5">
        <f t="shared" ca="1" si="14"/>
        <v>1378348.2720000001</v>
      </c>
    </row>
    <row r="11" spans="1:17" x14ac:dyDescent="0.25">
      <c r="A11" s="4" t="s">
        <v>5</v>
      </c>
      <c r="B11" s="2">
        <v>5.0999999999999996</v>
      </c>
      <c r="C11" s="9">
        <f t="shared" ca="1" si="0"/>
        <v>8924999.9999999981</v>
      </c>
      <c r="D11" s="5">
        <f t="shared" ca="1" si="1"/>
        <v>2409749.9999999995</v>
      </c>
      <c r="E11" s="5">
        <f t="shared" ca="1" si="2"/>
        <v>11334749.999999998</v>
      </c>
      <c r="F11" s="9">
        <f t="shared" ca="1" si="3"/>
        <v>3315102</v>
      </c>
      <c r="G11" s="5">
        <f t="shared" ca="1" si="4"/>
        <v>895077.54</v>
      </c>
      <c r="H11" s="5">
        <f t="shared" ca="1" si="5"/>
        <v>4210179.54</v>
      </c>
      <c r="I11" s="9">
        <f t="shared" ca="1" si="6"/>
        <v>1869966</v>
      </c>
      <c r="J11" s="5">
        <f t="shared" ca="1" si="7"/>
        <v>504890.82</v>
      </c>
      <c r="K11" s="5">
        <f t="shared" ca="1" si="8"/>
        <v>2374856.8199999998</v>
      </c>
      <c r="L11" s="9">
        <f t="shared" ca="1" si="9"/>
        <v>1869966</v>
      </c>
      <c r="M11" s="5">
        <f t="shared" ca="1" si="10"/>
        <v>504890.82</v>
      </c>
      <c r="N11" s="5">
        <f t="shared" ca="1" si="11"/>
        <v>2374856.8199999998</v>
      </c>
      <c r="O11" s="9">
        <f t="shared" ca="1" si="12"/>
        <v>1869966</v>
      </c>
      <c r="P11" s="5">
        <f t="shared" ca="1" si="13"/>
        <v>504890.82</v>
      </c>
      <c r="Q11" s="5">
        <f t="shared" ca="1" si="14"/>
        <v>2374856.8199999998</v>
      </c>
    </row>
    <row r="12" spans="1:17" x14ac:dyDescent="0.25">
      <c r="A12" s="4" t="s">
        <v>6</v>
      </c>
      <c r="B12" s="2">
        <v>3.13</v>
      </c>
      <c r="C12" s="9">
        <f t="shared" ca="1" si="0"/>
        <v>5477500</v>
      </c>
      <c r="D12" s="5">
        <f t="shared" ca="1" si="1"/>
        <v>1478925</v>
      </c>
      <c r="E12" s="5">
        <f t="shared" ca="1" si="2"/>
        <v>6956425</v>
      </c>
      <c r="F12" s="9">
        <f t="shared" ca="1" si="3"/>
        <v>2034562.6</v>
      </c>
      <c r="G12" s="5">
        <f t="shared" ca="1" si="4"/>
        <v>549331.90200000012</v>
      </c>
      <c r="H12" s="5">
        <f t="shared" ca="1" si="5"/>
        <v>2583894.5020000003</v>
      </c>
      <c r="I12" s="9">
        <f t="shared" ca="1" si="6"/>
        <v>1147645.8</v>
      </c>
      <c r="J12" s="5">
        <f t="shared" ca="1" si="7"/>
        <v>309864.36600000004</v>
      </c>
      <c r="K12" s="5">
        <f t="shared" ca="1" si="8"/>
        <v>1457510.1660000002</v>
      </c>
      <c r="L12" s="9">
        <f t="shared" ca="1" si="9"/>
        <v>1147645.8</v>
      </c>
      <c r="M12" s="5">
        <f t="shared" ca="1" si="10"/>
        <v>309864.36600000004</v>
      </c>
      <c r="N12" s="5">
        <f t="shared" ca="1" si="11"/>
        <v>1457510.1660000002</v>
      </c>
      <c r="O12" s="9">
        <f t="shared" ca="1" si="12"/>
        <v>1147645.8</v>
      </c>
      <c r="P12" s="5">
        <f t="shared" ca="1" si="13"/>
        <v>309864.36600000004</v>
      </c>
      <c r="Q12" s="5">
        <f t="shared" ca="1" si="14"/>
        <v>1457510.1660000002</v>
      </c>
    </row>
    <row r="13" spans="1:17" x14ac:dyDescent="0.25">
      <c r="A13" s="4" t="s">
        <v>7</v>
      </c>
      <c r="B13" s="2">
        <v>8.16</v>
      </c>
      <c r="C13" s="9">
        <f t="shared" ca="1" si="0"/>
        <v>14280000</v>
      </c>
      <c r="D13" s="5">
        <f t="shared" ca="1" si="1"/>
        <v>3855600.0000000005</v>
      </c>
      <c r="E13" s="5">
        <f t="shared" ca="1" si="2"/>
        <v>18135600</v>
      </c>
      <c r="F13" s="9">
        <f t="shared" ca="1" si="3"/>
        <v>5304163.2</v>
      </c>
      <c r="G13" s="5">
        <f t="shared" ca="1" si="4"/>
        <v>1432124.0640000002</v>
      </c>
      <c r="H13" s="5">
        <f t="shared" ca="1" si="5"/>
        <v>6736287.2640000004</v>
      </c>
      <c r="I13" s="9">
        <f t="shared" ca="1" si="6"/>
        <v>2991945.6</v>
      </c>
      <c r="J13" s="5">
        <f t="shared" ca="1" si="7"/>
        <v>807825.31200000003</v>
      </c>
      <c r="K13" s="5">
        <f t="shared" ca="1" si="8"/>
        <v>3799770.912</v>
      </c>
      <c r="L13" s="9">
        <f t="shared" ca="1" si="9"/>
        <v>2991945.6</v>
      </c>
      <c r="M13" s="5">
        <f t="shared" ca="1" si="10"/>
        <v>807825.31200000003</v>
      </c>
      <c r="N13" s="5">
        <f t="shared" ca="1" si="11"/>
        <v>3799770.912</v>
      </c>
      <c r="O13" s="9">
        <f t="shared" ca="1" si="12"/>
        <v>2991945.6</v>
      </c>
      <c r="P13" s="5">
        <f t="shared" ca="1" si="13"/>
        <v>807825.31200000003</v>
      </c>
      <c r="Q13" s="5">
        <f t="shared" ca="1" si="14"/>
        <v>3799770.912</v>
      </c>
    </row>
    <row r="14" spans="1:17" x14ac:dyDescent="0.25">
      <c r="A14" s="4" t="s">
        <v>8</v>
      </c>
      <c r="B14" s="2">
        <v>13.15</v>
      </c>
      <c r="C14" s="9">
        <f t="shared" ca="1" si="0"/>
        <v>23012500</v>
      </c>
      <c r="D14" s="5">
        <f t="shared" ca="1" si="1"/>
        <v>6213375</v>
      </c>
      <c r="E14" s="5">
        <f t="shared" ca="1" si="2"/>
        <v>29225875</v>
      </c>
      <c r="F14" s="9">
        <f t="shared" ca="1" si="3"/>
        <v>8547763</v>
      </c>
      <c r="G14" s="5">
        <f t="shared" ca="1" si="4"/>
        <v>2307896.0100000002</v>
      </c>
      <c r="H14" s="5">
        <f t="shared" ca="1" si="5"/>
        <v>10855659.01</v>
      </c>
      <c r="I14" s="9">
        <f t="shared" ca="1" si="6"/>
        <v>4821579</v>
      </c>
      <c r="J14" s="5">
        <f t="shared" ca="1" si="7"/>
        <v>1301826.33</v>
      </c>
      <c r="K14" s="5">
        <f t="shared" ca="1" si="8"/>
        <v>6123405.3300000001</v>
      </c>
      <c r="L14" s="9">
        <f t="shared" ca="1" si="9"/>
        <v>4821579</v>
      </c>
      <c r="M14" s="5">
        <f t="shared" ca="1" si="10"/>
        <v>1301826.33</v>
      </c>
      <c r="N14" s="5">
        <f t="shared" ca="1" si="11"/>
        <v>6123405.3300000001</v>
      </c>
      <c r="O14" s="9">
        <f t="shared" ca="1" si="12"/>
        <v>4821579</v>
      </c>
      <c r="P14" s="5">
        <f t="shared" ca="1" si="13"/>
        <v>1301826.33</v>
      </c>
      <c r="Q14" s="5">
        <f t="shared" ca="1" si="14"/>
        <v>6123405.3300000001</v>
      </c>
    </row>
    <row r="15" spans="1:17" x14ac:dyDescent="0.25">
      <c r="A15" s="4" t="s">
        <v>9</v>
      </c>
      <c r="B15" s="2">
        <v>4.8099999999999996</v>
      </c>
      <c r="C15" s="9">
        <f t="shared" ca="1" si="0"/>
        <v>8417499.9999999981</v>
      </c>
      <c r="D15" s="5">
        <f t="shared" ca="1" si="1"/>
        <v>2272724.9999999995</v>
      </c>
      <c r="E15" s="5">
        <f t="shared" ca="1" si="2"/>
        <v>10690224.999999998</v>
      </c>
      <c r="F15" s="9">
        <f t="shared" ca="1" si="3"/>
        <v>3126596.2</v>
      </c>
      <c r="G15" s="5">
        <f t="shared" ca="1" si="4"/>
        <v>844180.97400000016</v>
      </c>
      <c r="H15" s="5">
        <f t="shared" ca="1" si="5"/>
        <v>3970777.1740000006</v>
      </c>
      <c r="I15" s="9">
        <f t="shared" ca="1" si="6"/>
        <v>1763634.6</v>
      </c>
      <c r="J15" s="5">
        <f t="shared" ca="1" si="7"/>
        <v>476181.34200000006</v>
      </c>
      <c r="K15" s="5">
        <f t="shared" ca="1" si="8"/>
        <v>2239815.9420000003</v>
      </c>
      <c r="L15" s="9">
        <f t="shared" ca="1" si="9"/>
        <v>1763634.6</v>
      </c>
      <c r="M15" s="5">
        <f t="shared" ca="1" si="10"/>
        <v>476181.34200000006</v>
      </c>
      <c r="N15" s="5">
        <f t="shared" ca="1" si="11"/>
        <v>2239815.9420000003</v>
      </c>
      <c r="O15" s="9">
        <f t="shared" ca="1" si="12"/>
        <v>1763634.6</v>
      </c>
      <c r="P15" s="5">
        <f t="shared" ca="1" si="13"/>
        <v>476181.34200000006</v>
      </c>
      <c r="Q15" s="5">
        <f t="shared" ca="1" si="14"/>
        <v>2239815.9420000003</v>
      </c>
    </row>
    <row r="16" spans="1:17" x14ac:dyDescent="0.25">
      <c r="A16" s="4" t="s">
        <v>10</v>
      </c>
      <c r="B16" s="2">
        <v>4.82</v>
      </c>
      <c r="C16" s="9">
        <f t="shared" ca="1" si="0"/>
        <v>8435000</v>
      </c>
      <c r="D16" s="5">
        <f t="shared" ca="1" si="1"/>
        <v>2277450</v>
      </c>
      <c r="E16" s="5">
        <f t="shared" ca="1" si="2"/>
        <v>10712450</v>
      </c>
      <c r="F16" s="9">
        <f t="shared" ca="1" si="3"/>
        <v>3133096.4</v>
      </c>
      <c r="G16" s="5">
        <f t="shared" ca="1" si="4"/>
        <v>845936.02800000005</v>
      </c>
      <c r="H16" s="5">
        <f t="shared" ca="1" si="5"/>
        <v>3979032.4279999998</v>
      </c>
      <c r="I16" s="9">
        <f t="shared" ca="1" si="6"/>
        <v>1767301.2</v>
      </c>
      <c r="J16" s="5">
        <f t="shared" ca="1" si="7"/>
        <v>477171.32400000002</v>
      </c>
      <c r="K16" s="5">
        <f t="shared" ca="1" si="8"/>
        <v>2244472.5240000002</v>
      </c>
      <c r="L16" s="9">
        <f t="shared" ca="1" si="9"/>
        <v>1767301.2</v>
      </c>
      <c r="M16" s="5">
        <f t="shared" ca="1" si="10"/>
        <v>477171.32400000002</v>
      </c>
      <c r="N16" s="5">
        <f t="shared" ca="1" si="11"/>
        <v>2244472.5240000002</v>
      </c>
      <c r="O16" s="9">
        <f t="shared" ca="1" si="12"/>
        <v>1767301.2</v>
      </c>
      <c r="P16" s="5">
        <f t="shared" ca="1" si="13"/>
        <v>477171.32400000002</v>
      </c>
      <c r="Q16" s="5">
        <f t="shared" ca="1" si="14"/>
        <v>2244472.5240000002</v>
      </c>
    </row>
    <row r="17" spans="1:17" x14ac:dyDescent="0.25">
      <c r="A17" s="4" t="s">
        <v>11</v>
      </c>
      <c r="B17" s="2">
        <v>3.36</v>
      </c>
      <c r="C17" s="9">
        <f t="shared" ca="1" si="0"/>
        <v>5880000</v>
      </c>
      <c r="D17" s="5">
        <f t="shared" ca="1" si="1"/>
        <v>1587600</v>
      </c>
      <c r="E17" s="5">
        <f t="shared" ca="1" si="2"/>
        <v>7467600</v>
      </c>
      <c r="F17" s="9">
        <f t="shared" ca="1" si="3"/>
        <v>2184067.2000000002</v>
      </c>
      <c r="G17" s="5">
        <f t="shared" ca="1" si="4"/>
        <v>589698.14400000009</v>
      </c>
      <c r="H17" s="5">
        <f t="shared" ca="1" si="5"/>
        <v>2773765.3440000005</v>
      </c>
      <c r="I17" s="9">
        <f t="shared" ca="1" si="6"/>
        <v>1231977.6000000001</v>
      </c>
      <c r="J17" s="5">
        <f t="shared" ca="1" si="7"/>
        <v>332633.95200000005</v>
      </c>
      <c r="K17" s="5">
        <f t="shared" ca="1" si="8"/>
        <v>1564611.5520000001</v>
      </c>
      <c r="L17" s="9">
        <f t="shared" ca="1" si="9"/>
        <v>1231977.6000000001</v>
      </c>
      <c r="M17" s="5">
        <f t="shared" ca="1" si="10"/>
        <v>332633.95200000005</v>
      </c>
      <c r="N17" s="5">
        <f t="shared" ca="1" si="11"/>
        <v>1564611.5520000001</v>
      </c>
      <c r="O17" s="9">
        <f t="shared" ca="1" si="12"/>
        <v>1231977.6000000001</v>
      </c>
      <c r="P17" s="5">
        <f t="shared" ca="1" si="13"/>
        <v>332633.95200000005</v>
      </c>
      <c r="Q17" s="5">
        <f t="shared" ca="1" si="14"/>
        <v>1564611.5520000001</v>
      </c>
    </row>
    <row r="18" spans="1:17" x14ac:dyDescent="0.25">
      <c r="A18" s="3"/>
      <c r="B18" s="4">
        <f>SUM(B5:B17)</f>
        <v>100.00000000000001</v>
      </c>
      <c r="C18" s="6">
        <v>175000000</v>
      </c>
      <c r="D18" s="6">
        <f>(C18*0.27)</f>
        <v>47250000</v>
      </c>
      <c r="E18" s="6">
        <f>SUM(C18:D18)</f>
        <v>222250000</v>
      </c>
      <c r="F18" s="6">
        <v>65002000</v>
      </c>
      <c r="G18" s="6">
        <f>(F18*0.27)</f>
        <v>17550540</v>
      </c>
      <c r="H18" s="6">
        <f>SUM(F18:G18)</f>
        <v>82552540</v>
      </c>
      <c r="I18" s="6">
        <v>36666000</v>
      </c>
      <c r="J18" s="6">
        <f>(I18*0.27)</f>
        <v>9899820</v>
      </c>
      <c r="K18" s="6">
        <f>SUM(I18:J18)</f>
        <v>46565820</v>
      </c>
      <c r="L18" s="6">
        <v>36666000</v>
      </c>
      <c r="M18" s="6">
        <f>(L18*0.27)</f>
        <v>9899820</v>
      </c>
      <c r="N18" s="6">
        <f>SUM(L18:M18)</f>
        <v>46565820</v>
      </c>
      <c r="O18" s="6">
        <v>36666000</v>
      </c>
      <c r="P18" s="6">
        <f>(O18*0.27)</f>
        <v>9899820</v>
      </c>
      <c r="Q18" s="6">
        <f>SUM(O18:P18)</f>
        <v>46565820</v>
      </c>
    </row>
  </sheetData>
  <mergeCells count="8">
    <mergeCell ref="A1:Q1"/>
    <mergeCell ref="A3:A4"/>
    <mergeCell ref="B3:B4"/>
    <mergeCell ref="C3:E3"/>
    <mergeCell ref="F3:H3"/>
    <mergeCell ref="I3:K3"/>
    <mergeCell ref="L3:N3"/>
    <mergeCell ref="O3:Q3"/>
  </mergeCells>
  <pageMargins left="0.51181102362204722" right="0.5118110236220472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8"/>
  <sheetViews>
    <sheetView topLeftCell="B1" workbookViewId="0">
      <selection activeCell="D4" sqref="D4"/>
    </sheetView>
  </sheetViews>
  <sheetFormatPr defaultRowHeight="15" x14ac:dyDescent="0.25"/>
  <cols>
    <col min="1" max="1" width="13.7109375" hidden="1" customWidth="1"/>
    <col min="2" max="2" width="16.140625" bestFit="1" customWidth="1"/>
    <col min="3" max="3" width="10.28515625" customWidth="1"/>
    <col min="4" max="4" width="10.85546875" bestFit="1" customWidth="1"/>
    <col min="5" max="5" width="9.85546875" bestFit="1" customWidth="1"/>
    <col min="6" max="6" width="10.85546875" bestFit="1" customWidth="1"/>
    <col min="7" max="10" width="9.85546875" bestFit="1" customWidth="1"/>
    <col min="11" max="11" width="8.85546875" bestFit="1" customWidth="1"/>
    <col min="12" max="13" width="9.85546875" bestFit="1" customWidth="1"/>
    <col min="15" max="16" width="9.85546875" bestFit="1" customWidth="1"/>
    <col min="18" max="18" width="9.85546875" bestFit="1" customWidth="1"/>
  </cols>
  <sheetData>
    <row r="1" spans="2:18" x14ac:dyDescent="0.25">
      <c r="B1" s="12" t="s">
        <v>22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1"/>
      <c r="Q1" s="11"/>
      <c r="R1" s="11"/>
    </row>
    <row r="2" spans="2:18" ht="15.75" thickBot="1" x14ac:dyDescent="0.3"/>
    <row r="3" spans="2:18" ht="30.75" customHeight="1" x14ac:dyDescent="0.25">
      <c r="B3" s="13" t="s">
        <v>17</v>
      </c>
      <c r="C3" s="15" t="s">
        <v>16</v>
      </c>
      <c r="D3" s="15" t="s">
        <v>20</v>
      </c>
      <c r="E3" s="15"/>
      <c r="F3" s="15"/>
      <c r="G3" s="15" t="s">
        <v>26</v>
      </c>
      <c r="H3" s="15"/>
      <c r="I3" s="15"/>
      <c r="J3" s="15" t="s">
        <v>27</v>
      </c>
      <c r="K3" s="15"/>
      <c r="L3" s="15"/>
      <c r="M3" s="15" t="s">
        <v>28</v>
      </c>
      <c r="N3" s="15"/>
      <c r="O3" s="15"/>
    </row>
    <row r="4" spans="2:18" ht="15.75" thickBot="1" x14ac:dyDescent="0.3">
      <c r="B4" s="14"/>
      <c r="C4" s="16"/>
      <c r="D4" s="10" t="s">
        <v>15</v>
      </c>
      <c r="E4" s="10" t="s">
        <v>13</v>
      </c>
      <c r="F4" s="10" t="s">
        <v>14</v>
      </c>
      <c r="G4" s="10" t="s">
        <v>15</v>
      </c>
      <c r="H4" s="10" t="s">
        <v>13</v>
      </c>
      <c r="I4" s="10" t="s">
        <v>14</v>
      </c>
      <c r="J4" s="10" t="s">
        <v>15</v>
      </c>
      <c r="K4" s="10" t="s">
        <v>13</v>
      </c>
      <c r="L4" s="10" t="s">
        <v>14</v>
      </c>
      <c r="M4" s="10" t="s">
        <v>15</v>
      </c>
      <c r="N4" s="10" t="s">
        <v>13</v>
      </c>
      <c r="O4" s="10" t="s">
        <v>14</v>
      </c>
    </row>
    <row r="5" spans="2:18" x14ac:dyDescent="0.25">
      <c r="B5" s="7" t="s">
        <v>1</v>
      </c>
      <c r="C5" s="8">
        <v>13.36</v>
      </c>
      <c r="D5" s="9">
        <f>(D$18*$C5)/100</f>
        <v>229391.2</v>
      </c>
      <c r="E5" s="9">
        <f>(D5*0.27)</f>
        <v>61935.624000000011</v>
      </c>
      <c r="F5" s="9">
        <f>SUM(D5:E5)</f>
        <v>291326.82400000002</v>
      </c>
      <c r="G5" s="9">
        <f>(G$18*$C5)/100</f>
        <v>144188.7352</v>
      </c>
      <c r="H5" s="9">
        <f>(G5*0.27)</f>
        <v>38930.958504000002</v>
      </c>
      <c r="I5" s="9">
        <f>SUM(G5:H5)</f>
        <v>183119.693704</v>
      </c>
      <c r="J5" s="9">
        <f>(J$18*$C5)/100</f>
        <v>96125.867999999988</v>
      </c>
      <c r="K5" s="9">
        <f>(J5*0.27)</f>
        <v>25953.984359999999</v>
      </c>
      <c r="L5" s="9">
        <f>SUM(J5:K5)</f>
        <v>122079.85235999999</v>
      </c>
      <c r="M5" s="9">
        <f>(M$18*$C5)/100</f>
        <v>48062.867200000001</v>
      </c>
      <c r="N5" s="9">
        <f>(M5*0.27)</f>
        <v>12976.974144000002</v>
      </c>
      <c r="O5" s="9">
        <f>SUM(M5:N5)</f>
        <v>61039.841344</v>
      </c>
    </row>
    <row r="6" spans="2:18" x14ac:dyDescent="0.25">
      <c r="B6" s="4" t="s">
        <v>0</v>
      </c>
      <c r="C6" s="2">
        <v>3.38</v>
      </c>
      <c r="D6" s="9">
        <f t="shared" ref="D6:D17" si="0">(D$18*$C6)/100</f>
        <v>58034.6</v>
      </c>
      <c r="E6" s="5">
        <f t="shared" ref="E6:E17" si="1">(D6*0.27)</f>
        <v>15669.342000000001</v>
      </c>
      <c r="F6" s="5">
        <f t="shared" ref="F6:F17" si="2">SUM(D6:E6)</f>
        <v>73703.941999999995</v>
      </c>
      <c r="G6" s="9">
        <f t="shared" ref="G6:G17" si="3">(G$18*$C6)/100</f>
        <v>36478.886599999998</v>
      </c>
      <c r="H6" s="5">
        <f t="shared" ref="H6:H17" si="4">(G6*0.27)</f>
        <v>9849.2993819999992</v>
      </c>
      <c r="I6" s="5">
        <f t="shared" ref="I6:I17" si="5">SUM(G6:H6)</f>
        <v>46328.185981999995</v>
      </c>
      <c r="J6" s="9">
        <f t="shared" ref="J6:J17" si="6">(J$18*$C6)/100</f>
        <v>24319.269</v>
      </c>
      <c r="K6" s="5">
        <f t="shared" ref="K6:K17" si="7">(J6*0.27)</f>
        <v>6566.2026300000007</v>
      </c>
      <c r="L6" s="5">
        <f t="shared" ref="L6:L17" si="8">SUM(J6:K6)</f>
        <v>30885.47163</v>
      </c>
      <c r="M6" s="9">
        <f t="shared" ref="M6:M17" si="9">(M$18*$C6)/100</f>
        <v>12159.6176</v>
      </c>
      <c r="N6" s="5">
        <f t="shared" ref="N6:N17" si="10">(M6*0.27)</f>
        <v>3283.0967519999999</v>
      </c>
      <c r="O6" s="5">
        <f t="shared" ref="O6:O17" si="11">SUM(M6:N6)</f>
        <v>15442.714351999999</v>
      </c>
    </row>
    <row r="7" spans="2:18" x14ac:dyDescent="0.25">
      <c r="B7" s="4" t="s">
        <v>2</v>
      </c>
      <c r="C7" s="2">
        <v>6.8</v>
      </c>
      <c r="D7" s="9">
        <f t="shared" si="0"/>
        <v>116756</v>
      </c>
      <c r="E7" s="5">
        <f t="shared" si="1"/>
        <v>31524.120000000003</v>
      </c>
      <c r="F7" s="5">
        <f t="shared" si="2"/>
        <v>148280.12</v>
      </c>
      <c r="G7" s="9">
        <f t="shared" si="3"/>
        <v>73389.475999999995</v>
      </c>
      <c r="H7" s="5">
        <f t="shared" si="4"/>
        <v>19815.158520000001</v>
      </c>
      <c r="I7" s="5">
        <f t="shared" si="5"/>
        <v>93204.634519999992</v>
      </c>
      <c r="J7" s="9">
        <f t="shared" si="6"/>
        <v>48926.34</v>
      </c>
      <c r="K7" s="5">
        <f t="shared" si="7"/>
        <v>13210.111800000001</v>
      </c>
      <c r="L7" s="5">
        <f t="shared" si="8"/>
        <v>62136.451799999995</v>
      </c>
      <c r="M7" s="9">
        <f t="shared" si="9"/>
        <v>24463.136000000002</v>
      </c>
      <c r="N7" s="5">
        <f t="shared" si="10"/>
        <v>6605.0467200000012</v>
      </c>
      <c r="O7" s="5">
        <f t="shared" si="11"/>
        <v>31068.182720000004</v>
      </c>
    </row>
    <row r="8" spans="2:18" x14ac:dyDescent="0.25">
      <c r="B8" s="4" t="s">
        <v>3</v>
      </c>
      <c r="C8" s="2">
        <v>3.37</v>
      </c>
      <c r="D8" s="9">
        <f t="shared" si="0"/>
        <v>57862.9</v>
      </c>
      <c r="E8" s="5">
        <f t="shared" si="1"/>
        <v>15622.983000000002</v>
      </c>
      <c r="F8" s="5">
        <f t="shared" si="2"/>
        <v>73485.883000000002</v>
      </c>
      <c r="G8" s="9">
        <f t="shared" si="3"/>
        <v>36370.960900000005</v>
      </c>
      <c r="H8" s="5">
        <f t="shared" si="4"/>
        <v>9820.1594430000023</v>
      </c>
      <c r="I8" s="5">
        <f t="shared" si="5"/>
        <v>46191.12034300001</v>
      </c>
      <c r="J8" s="9">
        <f t="shared" si="6"/>
        <v>24247.318500000001</v>
      </c>
      <c r="K8" s="5">
        <f t="shared" si="7"/>
        <v>6546.7759950000009</v>
      </c>
      <c r="L8" s="5">
        <f t="shared" si="8"/>
        <v>30794.094495000001</v>
      </c>
      <c r="M8" s="9">
        <f t="shared" si="9"/>
        <v>12123.642400000001</v>
      </c>
      <c r="N8" s="5">
        <f t="shared" si="10"/>
        <v>3273.3834480000005</v>
      </c>
      <c r="O8" s="5">
        <f t="shared" si="11"/>
        <v>15397.025848000001</v>
      </c>
    </row>
    <row r="9" spans="2:18" x14ac:dyDescent="0.25">
      <c r="B9" s="4" t="s">
        <v>12</v>
      </c>
      <c r="C9" s="2">
        <v>27.6</v>
      </c>
      <c r="D9" s="9">
        <f t="shared" si="0"/>
        <v>473892</v>
      </c>
      <c r="E9" s="5">
        <f t="shared" si="1"/>
        <v>127950.84000000001</v>
      </c>
      <c r="F9" s="5">
        <f t="shared" si="2"/>
        <v>601842.84</v>
      </c>
      <c r="G9" s="9">
        <f t="shared" si="3"/>
        <v>297874.93200000003</v>
      </c>
      <c r="H9" s="5">
        <f t="shared" si="4"/>
        <v>80426.231640000013</v>
      </c>
      <c r="I9" s="5">
        <f t="shared" si="5"/>
        <v>378301.16364000004</v>
      </c>
      <c r="J9" s="9">
        <f t="shared" si="6"/>
        <v>198583.38</v>
      </c>
      <c r="K9" s="5">
        <f t="shared" si="7"/>
        <v>53617.512600000002</v>
      </c>
      <c r="L9" s="5">
        <f t="shared" si="8"/>
        <v>252200.89260000002</v>
      </c>
      <c r="M9" s="9">
        <f t="shared" si="9"/>
        <v>99291.552000000011</v>
      </c>
      <c r="N9" s="5">
        <f t="shared" si="10"/>
        <v>26808.719040000004</v>
      </c>
      <c r="O9" s="5">
        <f t="shared" si="11"/>
        <v>126100.27104000002</v>
      </c>
    </row>
    <row r="10" spans="2:18" x14ac:dyDescent="0.25">
      <c r="B10" s="4" t="s">
        <v>4</v>
      </c>
      <c r="C10" s="2">
        <v>2.96</v>
      </c>
      <c r="D10" s="9">
        <f t="shared" si="0"/>
        <v>50823.199999999997</v>
      </c>
      <c r="E10" s="5">
        <f t="shared" si="1"/>
        <v>13722.263999999999</v>
      </c>
      <c r="F10" s="5">
        <f t="shared" si="2"/>
        <v>64545.463999999993</v>
      </c>
      <c r="G10" s="9">
        <f t="shared" si="3"/>
        <v>31946.007199999996</v>
      </c>
      <c r="H10" s="5">
        <f t="shared" si="4"/>
        <v>8625.4219439999997</v>
      </c>
      <c r="I10" s="5">
        <f t="shared" si="5"/>
        <v>40571.429143999994</v>
      </c>
      <c r="J10" s="9">
        <f t="shared" si="6"/>
        <v>21297.347999999998</v>
      </c>
      <c r="K10" s="5">
        <f t="shared" si="7"/>
        <v>5750.2839599999998</v>
      </c>
      <c r="L10" s="5">
        <f t="shared" si="8"/>
        <v>27047.631959999999</v>
      </c>
      <c r="M10" s="9">
        <f t="shared" si="9"/>
        <v>10648.6592</v>
      </c>
      <c r="N10" s="5">
        <f t="shared" si="10"/>
        <v>2875.1379840000004</v>
      </c>
      <c r="O10" s="5">
        <f t="shared" si="11"/>
        <v>13523.797184000001</v>
      </c>
    </row>
    <row r="11" spans="2:18" x14ac:dyDescent="0.25">
      <c r="B11" s="4" t="s">
        <v>5</v>
      </c>
      <c r="C11" s="2">
        <v>5.0999999999999996</v>
      </c>
      <c r="D11" s="9">
        <f t="shared" si="0"/>
        <v>87567</v>
      </c>
      <c r="E11" s="5">
        <f t="shared" si="1"/>
        <v>23643.09</v>
      </c>
      <c r="F11" s="5">
        <f t="shared" si="2"/>
        <v>111210.09</v>
      </c>
      <c r="G11" s="9">
        <f t="shared" si="3"/>
        <v>55042.106999999989</v>
      </c>
      <c r="H11" s="5">
        <f t="shared" si="4"/>
        <v>14861.368889999998</v>
      </c>
      <c r="I11" s="5">
        <f t="shared" si="5"/>
        <v>69903.475889999987</v>
      </c>
      <c r="J11" s="9">
        <f t="shared" si="6"/>
        <v>36694.754999999997</v>
      </c>
      <c r="K11" s="5">
        <f t="shared" si="7"/>
        <v>9907.5838499999991</v>
      </c>
      <c r="L11" s="5">
        <f t="shared" si="8"/>
        <v>46602.33885</v>
      </c>
      <c r="M11" s="9">
        <f t="shared" si="9"/>
        <v>18347.351999999999</v>
      </c>
      <c r="N11" s="5">
        <f t="shared" si="10"/>
        <v>4953.7850399999998</v>
      </c>
      <c r="O11" s="5">
        <f t="shared" si="11"/>
        <v>23301.137039999998</v>
      </c>
    </row>
    <row r="12" spans="2:18" x14ac:dyDescent="0.25">
      <c r="B12" s="4" t="s">
        <v>6</v>
      </c>
      <c r="C12" s="2">
        <v>3.13</v>
      </c>
      <c r="D12" s="9">
        <f t="shared" si="0"/>
        <v>53742.1</v>
      </c>
      <c r="E12" s="5">
        <f t="shared" si="1"/>
        <v>14510.367</v>
      </c>
      <c r="F12" s="5">
        <f t="shared" si="2"/>
        <v>68252.467000000004</v>
      </c>
      <c r="G12" s="9">
        <f t="shared" si="3"/>
        <v>33780.744099999996</v>
      </c>
      <c r="H12" s="5">
        <f t="shared" si="4"/>
        <v>9120.8009069999989</v>
      </c>
      <c r="I12" s="5">
        <f t="shared" si="5"/>
        <v>42901.545006999993</v>
      </c>
      <c r="J12" s="9">
        <f t="shared" si="6"/>
        <v>22520.5065</v>
      </c>
      <c r="K12" s="5">
        <f t="shared" si="7"/>
        <v>6080.5367550000001</v>
      </c>
      <c r="L12" s="5">
        <f t="shared" si="8"/>
        <v>28601.043255</v>
      </c>
      <c r="M12" s="9">
        <f t="shared" si="9"/>
        <v>11260.2376</v>
      </c>
      <c r="N12" s="5">
        <f t="shared" si="10"/>
        <v>3040.2641520000002</v>
      </c>
      <c r="O12" s="5">
        <f t="shared" si="11"/>
        <v>14300.501752</v>
      </c>
    </row>
    <row r="13" spans="2:18" x14ac:dyDescent="0.25">
      <c r="B13" s="4" t="s">
        <v>7</v>
      </c>
      <c r="C13" s="2">
        <v>8.16</v>
      </c>
      <c r="D13" s="9">
        <f t="shared" si="0"/>
        <v>140107.20000000001</v>
      </c>
      <c r="E13" s="5">
        <f t="shared" si="1"/>
        <v>37828.944000000003</v>
      </c>
      <c r="F13" s="5">
        <f t="shared" si="2"/>
        <v>177936.14400000003</v>
      </c>
      <c r="G13" s="9">
        <f t="shared" si="3"/>
        <v>88067.371200000009</v>
      </c>
      <c r="H13" s="5">
        <f t="shared" si="4"/>
        <v>23778.190224000005</v>
      </c>
      <c r="I13" s="5">
        <f t="shared" si="5"/>
        <v>111845.56142400001</v>
      </c>
      <c r="J13" s="9">
        <f t="shared" si="6"/>
        <v>58711.608</v>
      </c>
      <c r="K13" s="5">
        <f t="shared" si="7"/>
        <v>15852.134160000001</v>
      </c>
      <c r="L13" s="5">
        <f t="shared" si="8"/>
        <v>74563.742159999994</v>
      </c>
      <c r="M13" s="9">
        <f t="shared" si="9"/>
        <v>29355.763199999998</v>
      </c>
      <c r="N13" s="5">
        <f t="shared" si="10"/>
        <v>7926.0560639999994</v>
      </c>
      <c r="O13" s="5">
        <f t="shared" si="11"/>
        <v>37281.819263999998</v>
      </c>
    </row>
    <row r="14" spans="2:18" x14ac:dyDescent="0.25">
      <c r="B14" s="4" t="s">
        <v>8</v>
      </c>
      <c r="C14" s="2">
        <v>13.15</v>
      </c>
      <c r="D14" s="9">
        <f t="shared" si="0"/>
        <v>225785.5</v>
      </c>
      <c r="E14" s="5">
        <f t="shared" si="1"/>
        <v>60962.085000000006</v>
      </c>
      <c r="F14" s="5">
        <f t="shared" si="2"/>
        <v>286747.58500000002</v>
      </c>
      <c r="G14" s="9">
        <f t="shared" si="3"/>
        <v>141922.29550000001</v>
      </c>
      <c r="H14" s="5">
        <f t="shared" si="4"/>
        <v>38319.019785000004</v>
      </c>
      <c r="I14" s="5">
        <f t="shared" si="5"/>
        <v>180241.31528500002</v>
      </c>
      <c r="J14" s="9">
        <f t="shared" si="6"/>
        <v>94614.907500000001</v>
      </c>
      <c r="K14" s="5">
        <f t="shared" si="7"/>
        <v>25546.025025000003</v>
      </c>
      <c r="L14" s="5">
        <f t="shared" si="8"/>
        <v>120160.93252500001</v>
      </c>
      <c r="M14" s="9">
        <f t="shared" si="9"/>
        <v>47307.387999999999</v>
      </c>
      <c r="N14" s="5">
        <f t="shared" si="10"/>
        <v>12772.994760000001</v>
      </c>
      <c r="O14" s="5">
        <f t="shared" si="11"/>
        <v>60080.38276</v>
      </c>
    </row>
    <row r="15" spans="2:18" x14ac:dyDescent="0.25">
      <c r="B15" s="4" t="s">
        <v>9</v>
      </c>
      <c r="C15" s="2">
        <v>4.8099999999999996</v>
      </c>
      <c r="D15" s="9">
        <f t="shared" si="0"/>
        <v>82587.7</v>
      </c>
      <c r="E15" s="5">
        <f t="shared" si="1"/>
        <v>22298.679</v>
      </c>
      <c r="F15" s="5">
        <f t="shared" si="2"/>
        <v>104886.379</v>
      </c>
      <c r="G15" s="9">
        <f t="shared" si="3"/>
        <v>51912.261700000003</v>
      </c>
      <c r="H15" s="5">
        <f t="shared" si="4"/>
        <v>14016.310659000002</v>
      </c>
      <c r="I15" s="5">
        <f t="shared" si="5"/>
        <v>65928.572359000013</v>
      </c>
      <c r="J15" s="9">
        <f t="shared" si="6"/>
        <v>34608.190499999997</v>
      </c>
      <c r="K15" s="5">
        <f t="shared" si="7"/>
        <v>9344.2114349999993</v>
      </c>
      <c r="L15" s="5">
        <f t="shared" si="8"/>
        <v>43952.401934999994</v>
      </c>
      <c r="M15" s="9">
        <f t="shared" si="9"/>
        <v>17304.071199999998</v>
      </c>
      <c r="N15" s="5">
        <f t="shared" si="10"/>
        <v>4672.0992239999996</v>
      </c>
      <c r="O15" s="5">
        <f t="shared" si="11"/>
        <v>21976.170423999996</v>
      </c>
    </row>
    <row r="16" spans="2:18" x14ac:dyDescent="0.25">
      <c r="B16" s="4" t="s">
        <v>10</v>
      </c>
      <c r="C16" s="2">
        <v>4.82</v>
      </c>
      <c r="D16" s="9">
        <f t="shared" si="0"/>
        <v>82759.400000000009</v>
      </c>
      <c r="E16" s="5">
        <f t="shared" si="1"/>
        <v>22345.038000000004</v>
      </c>
      <c r="F16" s="5">
        <f t="shared" si="2"/>
        <v>105104.43800000001</v>
      </c>
      <c r="G16" s="9">
        <f t="shared" si="3"/>
        <v>52020.187400000003</v>
      </c>
      <c r="H16" s="5">
        <f t="shared" si="4"/>
        <v>14045.450598000001</v>
      </c>
      <c r="I16" s="5">
        <f t="shared" si="5"/>
        <v>66065.637998000006</v>
      </c>
      <c r="J16" s="9">
        <f t="shared" si="6"/>
        <v>34680.141000000003</v>
      </c>
      <c r="K16" s="5">
        <f t="shared" si="7"/>
        <v>9363.6380700000009</v>
      </c>
      <c r="L16" s="5">
        <f t="shared" si="8"/>
        <v>44043.779070000004</v>
      </c>
      <c r="M16" s="9">
        <f t="shared" si="9"/>
        <v>17340.046400000003</v>
      </c>
      <c r="N16" s="5">
        <f t="shared" si="10"/>
        <v>4681.8125280000013</v>
      </c>
      <c r="O16" s="5">
        <f t="shared" si="11"/>
        <v>22021.858928000005</v>
      </c>
    </row>
    <row r="17" spans="2:15" x14ac:dyDescent="0.25">
      <c r="B17" s="4" t="s">
        <v>11</v>
      </c>
      <c r="C17" s="2">
        <v>3.36</v>
      </c>
      <c r="D17" s="9">
        <f t="shared" si="0"/>
        <v>57691.199999999997</v>
      </c>
      <c r="E17" s="5">
        <f t="shared" si="1"/>
        <v>15576.624</v>
      </c>
      <c r="F17" s="5">
        <f t="shared" si="2"/>
        <v>73267.823999999993</v>
      </c>
      <c r="G17" s="9">
        <f t="shared" si="3"/>
        <v>36263.035199999998</v>
      </c>
      <c r="H17" s="5">
        <f t="shared" si="4"/>
        <v>9791.0195039999999</v>
      </c>
      <c r="I17" s="5">
        <f t="shared" si="5"/>
        <v>46054.054703999995</v>
      </c>
      <c r="J17" s="9">
        <f t="shared" si="6"/>
        <v>24175.367999999999</v>
      </c>
      <c r="K17" s="5">
        <f t="shared" si="7"/>
        <v>6527.3493600000002</v>
      </c>
      <c r="L17" s="5">
        <f t="shared" si="8"/>
        <v>30702.717359999999</v>
      </c>
      <c r="M17" s="9">
        <f t="shared" si="9"/>
        <v>12087.6672</v>
      </c>
      <c r="N17" s="5">
        <f t="shared" si="10"/>
        <v>3263.6701440000002</v>
      </c>
      <c r="O17" s="5">
        <f t="shared" si="11"/>
        <v>15351.337344</v>
      </c>
    </row>
    <row r="18" spans="2:15" x14ac:dyDescent="0.25">
      <c r="B18" s="3"/>
      <c r="C18" s="4">
        <f>SUM(C5:C17)</f>
        <v>100.00000000000001</v>
      </c>
      <c r="D18" s="6">
        <v>1717000</v>
      </c>
      <c r="E18" s="6">
        <f>(D18*0.27)</f>
        <v>463590.00000000006</v>
      </c>
      <c r="F18" s="6">
        <f>SUM(D18:E18)</f>
        <v>2180590</v>
      </c>
      <c r="G18" s="6">
        <v>1079257</v>
      </c>
      <c r="H18" s="6">
        <f>(G18*0.27)</f>
        <v>291399.39</v>
      </c>
      <c r="I18" s="6">
        <f>SUM(G18:H18)</f>
        <v>1370656.3900000001</v>
      </c>
      <c r="J18" s="6">
        <v>719505</v>
      </c>
      <c r="K18" s="6">
        <f>(J18*0.27)</f>
        <v>194266.35</v>
      </c>
      <c r="L18" s="6">
        <f>SUM(J18:K18)</f>
        <v>913771.35</v>
      </c>
      <c r="M18" s="6">
        <v>359752</v>
      </c>
      <c r="N18" s="6">
        <f>(M18*0.27)</f>
        <v>97133.040000000008</v>
      </c>
      <c r="O18" s="6">
        <f>SUM(M18:N18)</f>
        <v>456885.04000000004</v>
      </c>
    </row>
  </sheetData>
  <mergeCells count="7">
    <mergeCell ref="M3:O3"/>
    <mergeCell ref="B1:O1"/>
    <mergeCell ref="B3:B4"/>
    <mergeCell ref="C3:C4"/>
    <mergeCell ref="D3:F3"/>
    <mergeCell ref="G3:I3"/>
    <mergeCell ref="J3:L3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Szerződés 2. számú melléklet</vt:lpstr>
      <vt:lpstr>Szerződés 3. számú melléklet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Lajos</dc:creator>
  <cp:lastModifiedBy>Labadi-Fébert Andrea</cp:lastModifiedBy>
  <cp:lastPrinted>2024-03-06T12:20:53Z</cp:lastPrinted>
  <dcterms:created xsi:type="dcterms:W3CDTF">2021-03-29T11:38:37Z</dcterms:created>
  <dcterms:modified xsi:type="dcterms:W3CDTF">2024-03-07T13:27:05Z</dcterms:modified>
</cp:coreProperties>
</file>